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liveracunarstvo-my.sharepoint.com/personal/alackov_racunarstvo_hr/Documents/RAUP_INF/Ispiti/2022-02-18/"/>
    </mc:Choice>
  </mc:AlternateContent>
  <xr:revisionPtr revIDLastSave="104" documentId="8_{80F7096C-0788-46C2-8B50-D22ACFC0018B}" xr6:coauthVersionLast="47" xr6:coauthVersionMax="47" xr10:uidLastSave="{3F97D86D-2A52-4C15-BA3B-BCB4825C189A}"/>
  <bookViews>
    <workbookView xWindow="2040" yWindow="-120" windowWidth="26880" windowHeight="16440" xr2:uid="{00000000-000D-0000-FFFF-FFFF00000000}"/>
  </bookViews>
  <sheets>
    <sheet name="Data" sheetId="1" r:id="rId1"/>
    <sheet name="Sales 1" sheetId="4" r:id="rId2"/>
    <sheet name="Sales 2" sheetId="5" r:id="rId3"/>
    <sheet name="Sales 3" sheetId="6" r:id="rId4"/>
    <sheet name="Coefficients" sheetId="11" state="hidden" r:id="rId5"/>
    <sheet name="Exchange" sheetId="2" r:id="rId6"/>
    <sheet name="Dollars" sheetId="3" r:id="rId7"/>
    <sheet name="Tennis" sheetId="7" r:id="rId8"/>
    <sheet name="1" sheetId="9" r:id="rId9"/>
    <sheet name="2" sheetId="10" r:id="rId10"/>
    <sheet name="Loans" sheetId="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" i="11" l="1"/>
  <c r="A2" i="11"/>
  <c r="A3" i="1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5" i="11"/>
  <c r="A36" i="11"/>
  <c r="A37" i="11"/>
  <c r="A38" i="11"/>
  <c r="A39" i="11"/>
  <c r="A40" i="11"/>
  <c r="A41" i="11"/>
  <c r="A42" i="11"/>
  <c r="B34" i="11"/>
  <c r="A34" i="11" s="1"/>
</calcChain>
</file>

<file path=xl/sharedStrings.xml><?xml version="1.0" encoding="utf-8"?>
<sst xmlns="http://schemas.openxmlformats.org/spreadsheetml/2006/main" count="273" uniqueCount="184">
  <si>
    <t>Argentine Peso</t>
  </si>
  <si>
    <t>Argentine Peso to US Dollar</t>
  </si>
  <si>
    <t>Australian Dollar</t>
  </si>
  <si>
    <t>Australian Dollar to US Dollar</t>
  </si>
  <si>
    <t>Bahraini Dinar</t>
  </si>
  <si>
    <t>Bahraini Dinar to US Dollar</t>
  </si>
  <si>
    <t>Bolivian Boliviano</t>
  </si>
  <si>
    <t>Bolivian Boliviano to US Dollar</t>
  </si>
  <si>
    <t>Brazilian Real</t>
  </si>
  <si>
    <t>Brazilian Real to US Dollar</t>
  </si>
  <si>
    <t>British Pound</t>
  </si>
  <si>
    <t>British Pound to US Dollar</t>
  </si>
  <si>
    <t>Canadian Dollar</t>
  </si>
  <si>
    <t>Canadian Dollar to US Dollar</t>
  </si>
  <si>
    <t>Chile Peso</t>
  </si>
  <si>
    <t>Chile Peso to US Dollar</t>
  </si>
  <si>
    <t>Chinese Yuan</t>
  </si>
  <si>
    <t>Chinese Yuan to US Dollar</t>
  </si>
  <si>
    <t>Colombian Peso</t>
  </si>
  <si>
    <t>Colombian Peso to US Dollar</t>
  </si>
  <si>
    <t>Czech Koruna</t>
  </si>
  <si>
    <t>Czech Koruna to US Dollar</t>
  </si>
  <si>
    <t>Danish Krone</t>
  </si>
  <si>
    <t>Danish Krone to US Dollar</t>
  </si>
  <si>
    <t>Euro</t>
  </si>
  <si>
    <t>Euro to US Dollar</t>
  </si>
  <si>
    <t>Egyptian Pound*</t>
  </si>
  <si>
    <t>Egyptian Pound* to US Dollar</t>
  </si>
  <si>
    <t>Hong Kong Dollar</t>
  </si>
  <si>
    <t>Hong Kong Dollar to US Dollar</t>
  </si>
  <si>
    <t>Hungarian Forint</t>
  </si>
  <si>
    <t>Hungarian Forint to US Dollar</t>
  </si>
  <si>
    <t>Indian Rupee</t>
  </si>
  <si>
    <t>Indian Rupee to US Dollar</t>
  </si>
  <si>
    <t>Indonesia Rupiah</t>
  </si>
  <si>
    <t>Indonesia Rupiah to US Dollar</t>
  </si>
  <si>
    <t>Japanese Yen</t>
  </si>
  <si>
    <t>Japanese Yen to US Dollar</t>
  </si>
  <si>
    <t>Jordanian Dinar</t>
  </si>
  <si>
    <t>Jordanian Dinar to US Dollar</t>
  </si>
  <si>
    <t>Kenyan Shilling</t>
  </si>
  <si>
    <t>Kenyan Shilling to US Dollar</t>
  </si>
  <si>
    <t>South Korean Won</t>
  </si>
  <si>
    <t>South Korean Won to US Dollar</t>
  </si>
  <si>
    <t>Kuwaiti Dinar</t>
  </si>
  <si>
    <t>Kuwaiti Dinar to US Dollar</t>
  </si>
  <si>
    <t>Morocco Dirham</t>
  </si>
  <si>
    <t>Morocco Dirham to US Dollar</t>
  </si>
  <si>
    <t>Malaysian Ringgit</t>
  </si>
  <si>
    <t>Malaysian Ringgit to US Dollar</t>
  </si>
  <si>
    <t>Mexican Peso</t>
  </si>
  <si>
    <t>Mexican Peso to US Dollar</t>
  </si>
  <si>
    <t>Norwegian Krone</t>
  </si>
  <si>
    <t>Norwegian Krone to US Dollar</t>
  </si>
  <si>
    <t>Omani Rial</t>
  </si>
  <si>
    <t>Omani Rial to US Dollar</t>
  </si>
  <si>
    <t>Peruvian New Sol</t>
  </si>
  <si>
    <t>Peruvian New Sol to US Dollar</t>
  </si>
  <si>
    <t>Philippine Peso</t>
  </si>
  <si>
    <t>Philippine Peso to US Dollar</t>
  </si>
  <si>
    <t>Pakistani Rupee</t>
  </si>
  <si>
    <t>Pakistani Rupee to US Dollar</t>
  </si>
  <si>
    <t>Saudi Riyal</t>
  </si>
  <si>
    <t>Saudi Riyal to US Dollar</t>
  </si>
  <si>
    <t>Singapore Dollar</t>
  </si>
  <si>
    <t>Singapore Dollar to US Dollar</t>
  </si>
  <si>
    <t>South African Rand to US Dollar</t>
  </si>
  <si>
    <t>Swedish Krona</t>
  </si>
  <si>
    <t>Swedish Krona to US Dollar</t>
  </si>
  <si>
    <t>Swiss Franc</t>
  </si>
  <si>
    <t>Swiss Franc to US Dollar</t>
  </si>
  <si>
    <t>Taiwan Dollar</t>
  </si>
  <si>
    <t>Taiwan Dollar to US Dollar</t>
  </si>
  <si>
    <t>Thai Baht</t>
  </si>
  <si>
    <t>Thai Baht to US Dollar</t>
  </si>
  <si>
    <t>Tunisian Dinar</t>
  </si>
  <si>
    <t>Tunisian Dinar to US Dollar</t>
  </si>
  <si>
    <t>Emirati Dirham</t>
  </si>
  <si>
    <t>Emirati Dirham to US Dollar</t>
  </si>
  <si>
    <t>United States Dollar</t>
  </si>
  <si>
    <t>Venezuelan Bolivar</t>
  </si>
  <si>
    <t>Venezuelan Bolivar to US Dollar</t>
  </si>
  <si>
    <t>Word</t>
  </si>
  <si>
    <t>Excel</t>
  </si>
  <si>
    <t>PowerPoint</t>
  </si>
  <si>
    <t>Visio</t>
  </si>
  <si>
    <t>Access</t>
  </si>
  <si>
    <t>OneNote</t>
  </si>
  <si>
    <t>CHINA OPEN 2017</t>
  </si>
  <si>
    <t>SHANGHAI ROLEX MASTERS 2017</t>
  </si>
  <si>
    <t>Andy Murray</t>
  </si>
  <si>
    <t>97812</t>
  </si>
  <si>
    <t>Grigor Dimitrov</t>
  </si>
  <si>
    <t>97913</t>
  </si>
  <si>
    <t>David Ferrer</t>
  </si>
  <si>
    <t>98014</t>
  </si>
  <si>
    <t>Milos Raonic</t>
  </si>
  <si>
    <t>98822</t>
  </si>
  <si>
    <t>Malek Jaziri</t>
  </si>
  <si>
    <t>98115</t>
  </si>
  <si>
    <t>Kyle Edmund</t>
  </si>
  <si>
    <t>98923</t>
  </si>
  <si>
    <t>Lucas Pouille</t>
  </si>
  <si>
    <t>98216</t>
  </si>
  <si>
    <t>Alexander Zverev</t>
  </si>
  <si>
    <t>99024</t>
  </si>
  <si>
    <t>Adrian Mannarino</t>
  </si>
  <si>
    <t>98317</t>
  </si>
  <si>
    <t>Pablo Carreno Busta</t>
  </si>
  <si>
    <t>99125</t>
  </si>
  <si>
    <t>Novak Djokovic</t>
  </si>
  <si>
    <t>98418</t>
  </si>
  <si>
    <t>Rafael Nadal</t>
  </si>
  <si>
    <t>99226</t>
  </si>
  <si>
    <t>Gilles Simon</t>
  </si>
  <si>
    <t>98519</t>
  </si>
  <si>
    <t>Andrey Kuznetsov</t>
  </si>
  <si>
    <t>99327</t>
  </si>
  <si>
    <t>Mischa Zverev</t>
  </si>
  <si>
    <t>98620</t>
  </si>
  <si>
    <t>Roberto Batista Agut</t>
  </si>
  <si>
    <t>99428</t>
  </si>
  <si>
    <t>Jo-Wilfred Tsonga</t>
  </si>
  <si>
    <t>98721</t>
  </si>
  <si>
    <t>Jack Sock</t>
  </si>
  <si>
    <t>99529</t>
  </si>
  <si>
    <t>Tomas Berdych</t>
  </si>
  <si>
    <t>Richard Gasquet</t>
  </si>
  <si>
    <t>Thomaz Bellucci</t>
  </si>
  <si>
    <t>Janko Tipsarevic</t>
  </si>
  <si>
    <t>Fernando Verdasco</t>
  </si>
  <si>
    <t>Fabio Fognini</t>
  </si>
  <si>
    <t>99630</t>
  </si>
  <si>
    <t>99731</t>
  </si>
  <si>
    <t>David Goffin</t>
  </si>
  <si>
    <t>99832</t>
  </si>
  <si>
    <t>Vasek Pospisil</t>
  </si>
  <si>
    <t>99933</t>
  </si>
  <si>
    <t>South African Rand**</t>
  </si>
  <si>
    <t>xx</t>
  </si>
  <si>
    <t>xxx</t>
  </si>
  <si>
    <t>xxxx</t>
  </si>
  <si>
    <t>xxxxx</t>
  </si>
  <si>
    <t>xxxxxx</t>
  </si>
  <si>
    <t>xxxxxxx</t>
  </si>
  <si>
    <t>xxxxxxxx</t>
  </si>
  <si>
    <t>xxxxxxxxx</t>
  </si>
  <si>
    <t>First name</t>
  </si>
  <si>
    <t>Last name</t>
  </si>
  <si>
    <t>Programme</t>
  </si>
  <si>
    <t>Number Sold</t>
  </si>
  <si>
    <t>Due for Payment</t>
  </si>
  <si>
    <t>Paid</t>
  </si>
  <si>
    <t>Total Amount</t>
  </si>
  <si>
    <t>Numer Sold</t>
  </si>
  <si>
    <t>Currency</t>
  </si>
  <si>
    <t>Conversion</t>
  </si>
  <si>
    <t>Conversion Coefficient</t>
  </si>
  <si>
    <t>Exchange Tool</t>
  </si>
  <si>
    <t>Amount</t>
  </si>
  <si>
    <t>US Dollar</t>
  </si>
  <si>
    <t>Player</t>
  </si>
  <si>
    <t>Points</t>
  </si>
  <si>
    <t>LOAN ID</t>
  </si>
  <si>
    <t>Office 1</t>
  </si>
  <si>
    <t>Office 2</t>
  </si>
  <si>
    <t>Office 3</t>
  </si>
  <si>
    <t>Office 4</t>
  </si>
  <si>
    <t>Office 5</t>
  </si>
  <si>
    <t>Office 7</t>
  </si>
  <si>
    <t>Office 8</t>
  </si>
  <si>
    <t>Office 9</t>
  </si>
  <si>
    <t>OFFICE</t>
  </si>
  <si>
    <t>LOAN TYPE</t>
  </si>
  <si>
    <t>PAYMENT DATE</t>
  </si>
  <si>
    <t>CALCULATIONS</t>
  </si>
  <si>
    <t>foreign currency</t>
  </si>
  <si>
    <t>consumer</t>
  </si>
  <si>
    <t>long-term</t>
  </si>
  <si>
    <t>short-term</t>
  </si>
  <si>
    <t>commodity</t>
  </si>
  <si>
    <t>special</t>
  </si>
  <si>
    <t>ID</t>
  </si>
  <si>
    <t>INSTALMENT
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</si>
</sst>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M&quot;_-;\-* #,##0.00\ &quot;KM&quot;_-;_-* &quot;-&quot;??\ &quot;KM&quot;_-;_-@_-"/>
    <numFmt numFmtId="165" formatCode="_-* #,##0\ &quot;kn&quot;_-;\-* #,##0\ &quot;kn&quot;_-;_-* &quot;-&quot;??\ &quot;kn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0"/>
      <name val="Calibri Light"/>
      <family val="2"/>
      <scheme val="major"/>
    </font>
    <font>
      <sz val="11"/>
      <color theme="2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22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color theme="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</cellStyleXfs>
  <cellXfs count="59">
    <xf numFmtId="0" fontId="0" fillId="0" borderId="0" xfId="0"/>
    <xf numFmtId="0" fontId="4" fillId="4" borderId="1" xfId="3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4" borderId="0" xfId="2" applyFont="1" applyFill="1"/>
    <xf numFmtId="0" fontId="6" fillId="4" borderId="0" xfId="2" applyFont="1" applyFill="1" applyAlignment="1">
      <alignment horizontal="right"/>
    </xf>
    <xf numFmtId="0" fontId="7" fillId="0" borderId="0" xfId="2" applyFont="1" applyFill="1"/>
    <xf numFmtId="0" fontId="8" fillId="0" borderId="0" xfId="2" applyFont="1" applyFill="1"/>
    <xf numFmtId="0" fontId="0" fillId="4" borderId="0" xfId="0" applyFill="1"/>
    <xf numFmtId="0" fontId="9" fillId="0" borderId="0" xfId="0" applyFont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1" fillId="6" borderId="1" xfId="0" applyFont="1" applyFill="1" applyBorder="1"/>
    <xf numFmtId="0" fontId="11" fillId="6" borderId="1" xfId="0" applyFont="1" applyFill="1" applyBorder="1" applyAlignment="1">
      <alignment wrapText="1"/>
    </xf>
    <xf numFmtId="0" fontId="12" fillId="7" borderId="1" xfId="0" applyFont="1" applyFill="1" applyBorder="1"/>
    <xf numFmtId="165" fontId="12" fillId="7" borderId="1" xfId="1" applyNumberFormat="1" applyFont="1" applyFill="1" applyBorder="1"/>
    <xf numFmtId="165" fontId="12" fillId="7" borderId="1" xfId="1" applyNumberFormat="1" applyFont="1" applyFill="1" applyBorder="1" applyAlignment="1">
      <alignment horizontal="left" indent="1"/>
    </xf>
    <xf numFmtId="0" fontId="12" fillId="8" borderId="1" xfId="0" applyFont="1" applyFill="1" applyBorder="1"/>
    <xf numFmtId="165" fontId="12" fillId="8" borderId="1" xfId="1" applyNumberFormat="1" applyFont="1" applyFill="1" applyBorder="1"/>
    <xf numFmtId="165" fontId="12" fillId="8" borderId="1" xfId="1" applyNumberFormat="1" applyFont="1" applyFill="1" applyBorder="1" applyAlignment="1">
      <alignment horizontal="left" indent="1"/>
    </xf>
    <xf numFmtId="0" fontId="12" fillId="9" borderId="1" xfId="0" applyFont="1" applyFill="1" applyBorder="1"/>
    <xf numFmtId="165" fontId="12" fillId="9" borderId="1" xfId="1" applyNumberFormat="1" applyFont="1" applyFill="1" applyBorder="1"/>
    <xf numFmtId="165" fontId="12" fillId="9" borderId="1" xfId="1" applyNumberFormat="1" applyFont="1" applyFill="1" applyBorder="1" applyAlignment="1">
      <alignment horizontal="left" indent="1"/>
    </xf>
    <xf numFmtId="0" fontId="12" fillId="10" borderId="1" xfId="0" applyFont="1" applyFill="1" applyBorder="1"/>
    <xf numFmtId="165" fontId="12" fillId="10" borderId="1" xfId="1" applyNumberFormat="1" applyFont="1" applyFill="1" applyBorder="1"/>
    <xf numFmtId="165" fontId="12" fillId="10" borderId="1" xfId="1" applyNumberFormat="1" applyFont="1" applyFill="1" applyBorder="1" applyAlignment="1">
      <alignment horizontal="left" indent="1"/>
    </xf>
    <xf numFmtId="0" fontId="12" fillId="11" borderId="1" xfId="0" applyFont="1" applyFill="1" applyBorder="1"/>
    <xf numFmtId="165" fontId="12" fillId="11" borderId="1" xfId="1" applyNumberFormat="1" applyFont="1" applyFill="1" applyBorder="1"/>
    <xf numFmtId="165" fontId="12" fillId="11" borderId="1" xfId="1" applyNumberFormat="1" applyFont="1" applyFill="1" applyBorder="1" applyAlignment="1">
      <alignment horizontal="left" indent="1"/>
    </xf>
    <xf numFmtId="0" fontId="12" fillId="12" borderId="1" xfId="0" applyFont="1" applyFill="1" applyBorder="1"/>
    <xf numFmtId="165" fontId="12" fillId="12" borderId="1" xfId="1" applyNumberFormat="1" applyFont="1" applyFill="1" applyBorder="1" applyAlignment="1">
      <alignment horizontal="left" indent="1"/>
    </xf>
    <xf numFmtId="165" fontId="12" fillId="12" borderId="1" xfId="1" applyNumberFormat="1" applyFont="1" applyFill="1" applyBorder="1"/>
    <xf numFmtId="0" fontId="13" fillId="4" borderId="2" xfId="0" applyFont="1" applyFill="1" applyBorder="1"/>
    <xf numFmtId="0" fontId="13" fillId="4" borderId="3" xfId="0" applyFont="1" applyFill="1" applyBorder="1" applyAlignment="1">
      <alignment wrapText="1"/>
    </xf>
    <xf numFmtId="0" fontId="13" fillId="4" borderId="4" xfId="0" applyFont="1" applyFill="1" applyBorder="1" applyAlignment="1">
      <alignment wrapText="1"/>
    </xf>
    <xf numFmtId="0" fontId="14" fillId="0" borderId="5" xfId="0" applyFont="1" applyBorder="1"/>
    <xf numFmtId="0" fontId="14" fillId="0" borderId="1" xfId="0" applyFont="1" applyBorder="1"/>
    <xf numFmtId="165" fontId="14" fillId="0" borderId="1" xfId="1" applyNumberFormat="1" applyFont="1" applyBorder="1" applyAlignment="1">
      <alignment horizontal="left" indent="1"/>
    </xf>
    <xf numFmtId="165" fontId="14" fillId="0" borderId="1" xfId="1" applyNumberFormat="1" applyFont="1" applyBorder="1"/>
    <xf numFmtId="165" fontId="14" fillId="0" borderId="6" xfId="1" applyNumberFormat="1" applyFont="1" applyBorder="1"/>
    <xf numFmtId="0" fontId="14" fillId="0" borderId="7" xfId="0" applyFont="1" applyBorder="1"/>
    <xf numFmtId="0" fontId="14" fillId="0" borderId="8" xfId="0" applyFont="1" applyBorder="1"/>
    <xf numFmtId="165" fontId="14" fillId="0" borderId="8" xfId="1" applyNumberFormat="1" applyFont="1" applyBorder="1" applyAlignment="1">
      <alignment horizontal="left" indent="1"/>
    </xf>
    <xf numFmtId="165" fontId="14" fillId="0" borderId="8" xfId="1" applyNumberFormat="1" applyFont="1" applyBorder="1"/>
    <xf numFmtId="165" fontId="14" fillId="0" borderId="9" xfId="1" applyNumberFormat="1" applyFont="1" applyBorder="1"/>
    <xf numFmtId="0" fontId="2" fillId="4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NumberFormat="1" applyBorder="1"/>
    <xf numFmtId="49" fontId="0" fillId="0" borderId="1" xfId="0" applyNumberFormat="1" applyBorder="1"/>
    <xf numFmtId="14" fontId="0" fillId="0" borderId="14" xfId="0" applyNumberFormat="1" applyBorder="1" applyAlignment="1">
      <alignment horizontal="center"/>
    </xf>
    <xf numFmtId="0" fontId="0" fillId="0" borderId="12" xfId="1" applyNumberFormat="1" applyFont="1" applyBorder="1"/>
    <xf numFmtId="0" fontId="3" fillId="0" borderId="0" xfId="0" applyFont="1"/>
    <xf numFmtId="0" fontId="0" fillId="0" borderId="0" xfId="0" applyProtection="1">
      <protection locked="0"/>
    </xf>
    <xf numFmtId="0" fontId="3" fillId="0" borderId="0" xfId="2" applyFont="1" applyFill="1"/>
    <xf numFmtId="14" fontId="0" fillId="0" borderId="0" xfId="0" applyNumberFormat="1"/>
    <xf numFmtId="0" fontId="0" fillId="5" borderId="0" xfId="0" applyFill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</cellXfs>
  <cellStyles count="4">
    <cellStyle name="20% - Accent2" xfId="2" builtinId="34"/>
    <cellStyle name="Accent4" xfId="3" builtinId="41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tabSelected="1" zoomScale="160" zoomScaleNormal="160" workbookViewId="0">
      <selection activeCell="B1" sqref="B1"/>
    </sheetView>
  </sheetViews>
  <sheetFormatPr defaultRowHeight="15" x14ac:dyDescent="0.25"/>
  <cols>
    <col min="1" max="3" width="26.5703125" customWidth="1"/>
  </cols>
  <sheetData>
    <row r="1" spans="1:2" ht="23.25" x14ac:dyDescent="0.25">
      <c r="A1" s="1" t="s">
        <v>147</v>
      </c>
      <c r="B1" s="2"/>
    </row>
    <row r="2" spans="1:2" ht="23.25" x14ac:dyDescent="0.25">
      <c r="A2" s="1" t="s">
        <v>148</v>
      </c>
      <c r="B2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24"/>
  <sheetViews>
    <sheetView workbookViewId="0">
      <selection activeCell="C3" sqref="C3"/>
    </sheetView>
  </sheetViews>
  <sheetFormatPr defaultRowHeight="15" x14ac:dyDescent="0.25"/>
  <cols>
    <col min="1" max="1" width="19.42578125" bestFit="1" customWidth="1"/>
    <col min="2" max="2" width="7.42578125" bestFit="1" customWidth="1"/>
    <col min="3" max="3" width="16.28515625" bestFit="1" customWidth="1"/>
  </cols>
  <sheetData>
    <row r="1" spans="1:3" ht="18.75" x14ac:dyDescent="0.25">
      <c r="A1" s="56" t="s">
        <v>89</v>
      </c>
      <c r="B1" s="56"/>
      <c r="C1" s="57"/>
    </row>
    <row r="2" spans="1:3" x14ac:dyDescent="0.25">
      <c r="A2" s="43" t="s">
        <v>161</v>
      </c>
      <c r="B2" s="43" t="s">
        <v>182</v>
      </c>
      <c r="C2" s="43" t="s">
        <v>162</v>
      </c>
    </row>
    <row r="3" spans="1:3" x14ac:dyDescent="0.25">
      <c r="A3" s="44" t="s">
        <v>90</v>
      </c>
      <c r="B3" s="45" t="s">
        <v>91</v>
      </c>
      <c r="C3" s="44">
        <v>1000</v>
      </c>
    </row>
    <row r="4" spans="1:3" x14ac:dyDescent="0.25">
      <c r="A4" s="44" t="s">
        <v>92</v>
      </c>
      <c r="B4" s="45" t="s">
        <v>93</v>
      </c>
      <c r="C4" s="44">
        <v>600</v>
      </c>
    </row>
    <row r="5" spans="1:3" x14ac:dyDescent="0.25">
      <c r="A5" s="44" t="s">
        <v>94</v>
      </c>
      <c r="B5" s="45" t="s">
        <v>95</v>
      </c>
      <c r="C5" s="44">
        <v>360</v>
      </c>
    </row>
    <row r="6" spans="1:3" x14ac:dyDescent="0.25">
      <c r="A6" s="44" t="s">
        <v>98</v>
      </c>
      <c r="B6" s="45" t="s">
        <v>99</v>
      </c>
      <c r="C6" s="44">
        <v>360</v>
      </c>
    </row>
    <row r="7" spans="1:3" x14ac:dyDescent="0.25">
      <c r="A7" s="44" t="s">
        <v>102</v>
      </c>
      <c r="B7" s="45" t="s">
        <v>103</v>
      </c>
      <c r="C7" s="44">
        <v>180</v>
      </c>
    </row>
    <row r="8" spans="1:3" x14ac:dyDescent="0.25">
      <c r="A8" s="44" t="s">
        <v>106</v>
      </c>
      <c r="B8" s="45" t="s">
        <v>107</v>
      </c>
      <c r="C8" s="44">
        <v>180</v>
      </c>
    </row>
    <row r="9" spans="1:3" x14ac:dyDescent="0.25">
      <c r="A9" s="44" t="s">
        <v>110</v>
      </c>
      <c r="B9" s="45" t="s">
        <v>111</v>
      </c>
      <c r="C9" s="44">
        <v>180</v>
      </c>
    </row>
    <row r="10" spans="1:3" x14ac:dyDescent="0.25">
      <c r="A10" s="44" t="s">
        <v>114</v>
      </c>
      <c r="B10" s="45" t="s">
        <v>115</v>
      </c>
      <c r="C10" s="44">
        <v>180</v>
      </c>
    </row>
    <row r="11" spans="1:3" x14ac:dyDescent="0.25">
      <c r="A11" s="44" t="s">
        <v>118</v>
      </c>
      <c r="B11" s="45" t="s">
        <v>119</v>
      </c>
      <c r="C11" s="44">
        <v>90</v>
      </c>
    </row>
    <row r="12" spans="1:3" x14ac:dyDescent="0.25">
      <c r="A12" s="44" t="s">
        <v>122</v>
      </c>
      <c r="B12" s="45" t="s">
        <v>123</v>
      </c>
      <c r="C12" s="44">
        <v>90</v>
      </c>
    </row>
    <row r="13" spans="1:3" x14ac:dyDescent="0.25">
      <c r="A13" s="44" t="s">
        <v>96</v>
      </c>
      <c r="B13" s="45" t="s">
        <v>97</v>
      </c>
      <c r="C13" s="44">
        <v>90</v>
      </c>
    </row>
    <row r="14" spans="1:3" x14ac:dyDescent="0.25">
      <c r="A14" s="44" t="s">
        <v>100</v>
      </c>
      <c r="B14" s="45" t="s">
        <v>101</v>
      </c>
      <c r="C14" s="44">
        <v>90</v>
      </c>
    </row>
    <row r="15" spans="1:3" x14ac:dyDescent="0.25">
      <c r="A15" s="44" t="s">
        <v>104</v>
      </c>
      <c r="B15" s="45" t="s">
        <v>105</v>
      </c>
      <c r="C15" s="44">
        <v>90</v>
      </c>
    </row>
    <row r="16" spans="1:3" x14ac:dyDescent="0.25">
      <c r="A16" s="44" t="s">
        <v>108</v>
      </c>
      <c r="B16" s="45" t="s">
        <v>109</v>
      </c>
      <c r="C16" s="44">
        <v>90</v>
      </c>
    </row>
    <row r="17" spans="1:3" x14ac:dyDescent="0.25">
      <c r="A17" s="44" t="s">
        <v>112</v>
      </c>
      <c r="B17" s="45" t="s">
        <v>113</v>
      </c>
      <c r="C17" s="44">
        <v>90</v>
      </c>
    </row>
    <row r="18" spans="1:3" x14ac:dyDescent="0.25">
      <c r="A18" s="44" t="s">
        <v>116</v>
      </c>
      <c r="B18" s="45" t="s">
        <v>117</v>
      </c>
      <c r="C18" s="44">
        <v>90</v>
      </c>
    </row>
    <row r="19" spans="1:3" x14ac:dyDescent="0.25">
      <c r="A19" s="44" t="s">
        <v>120</v>
      </c>
      <c r="B19" s="45" t="s">
        <v>121</v>
      </c>
      <c r="C19" s="44">
        <v>45</v>
      </c>
    </row>
    <row r="20" spans="1:3" x14ac:dyDescent="0.25">
      <c r="A20" s="44" t="s">
        <v>124</v>
      </c>
      <c r="B20" s="45" t="s">
        <v>125</v>
      </c>
      <c r="C20" s="44">
        <v>45</v>
      </c>
    </row>
    <row r="21" spans="1:3" x14ac:dyDescent="0.25">
      <c r="A21" s="44" t="s">
        <v>131</v>
      </c>
      <c r="B21" s="45" t="s">
        <v>132</v>
      </c>
      <c r="C21" s="44">
        <v>45</v>
      </c>
    </row>
    <row r="22" spans="1:3" x14ac:dyDescent="0.25">
      <c r="A22" s="44" t="s">
        <v>127</v>
      </c>
      <c r="B22" s="45" t="s">
        <v>133</v>
      </c>
      <c r="C22" s="44">
        <v>45</v>
      </c>
    </row>
    <row r="23" spans="1:3" x14ac:dyDescent="0.25">
      <c r="A23" s="44" t="s">
        <v>134</v>
      </c>
      <c r="B23" s="45" t="s">
        <v>135</v>
      </c>
      <c r="C23" s="44">
        <v>45</v>
      </c>
    </row>
    <row r="24" spans="1:3" x14ac:dyDescent="0.25">
      <c r="A24" s="44" t="s">
        <v>136</v>
      </c>
      <c r="B24" s="45" t="s">
        <v>137</v>
      </c>
      <c r="C24" s="44">
        <v>45</v>
      </c>
    </row>
  </sheetData>
  <mergeCells count="1">
    <mergeCell ref="A1:C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86"/>
  <sheetViews>
    <sheetView zoomScale="85" zoomScaleNormal="85" workbookViewId="0">
      <selection activeCell="C2" sqref="C2"/>
    </sheetView>
  </sheetViews>
  <sheetFormatPr defaultRowHeight="15" x14ac:dyDescent="0.25"/>
  <cols>
    <col min="1" max="6" width="16.42578125" customWidth="1"/>
    <col min="7" max="7" width="28.140625" customWidth="1"/>
    <col min="9" max="9" width="47.5703125" customWidth="1"/>
  </cols>
  <sheetData>
    <row r="1" spans="1:9" ht="25.5" x14ac:dyDescent="0.25">
      <c r="A1" s="1" t="s">
        <v>163</v>
      </c>
      <c r="B1" s="1" t="s">
        <v>172</v>
      </c>
      <c r="C1" s="1" t="s">
        <v>183</v>
      </c>
      <c r="D1" s="1" t="s">
        <v>173</v>
      </c>
      <c r="E1" s="1" t="s">
        <v>174</v>
      </c>
      <c r="F1" s="1" t="s">
        <v>139</v>
      </c>
      <c r="G1" s="1" t="s">
        <v>140</v>
      </c>
      <c r="I1" s="1" t="s">
        <v>175</v>
      </c>
    </row>
    <row r="2" spans="1:9" x14ac:dyDescent="0.25">
      <c r="A2" s="44">
        <v>240</v>
      </c>
      <c r="B2" s="44" t="s">
        <v>164</v>
      </c>
      <c r="C2" s="48">
        <v>45247</v>
      </c>
      <c r="D2" s="44" t="s">
        <v>176</v>
      </c>
      <c r="E2" s="47">
        <v>44564</v>
      </c>
      <c r="F2" s="47"/>
      <c r="G2" s="44"/>
      <c r="I2" s="58" t="s">
        <v>141</v>
      </c>
    </row>
    <row r="3" spans="1:9" x14ac:dyDescent="0.25">
      <c r="A3" s="44">
        <v>567</v>
      </c>
      <c r="B3" s="44" t="s">
        <v>165</v>
      </c>
      <c r="C3" s="48">
        <v>10896</v>
      </c>
      <c r="D3" s="44" t="s">
        <v>177</v>
      </c>
      <c r="E3" s="47">
        <v>44581</v>
      </c>
      <c r="F3" s="47"/>
      <c r="G3" s="44"/>
      <c r="I3" s="58"/>
    </row>
    <row r="4" spans="1:9" x14ac:dyDescent="0.25">
      <c r="A4" s="44">
        <v>738</v>
      </c>
      <c r="B4" s="44" t="s">
        <v>166</v>
      </c>
      <c r="C4" s="48">
        <v>17999</v>
      </c>
      <c r="D4" s="44" t="s">
        <v>180</v>
      </c>
      <c r="E4" s="47">
        <v>44585</v>
      </c>
      <c r="F4" s="47"/>
      <c r="G4" s="44"/>
      <c r="I4" s="44"/>
    </row>
    <row r="5" spans="1:9" x14ac:dyDescent="0.25">
      <c r="A5" s="44">
        <v>1075</v>
      </c>
      <c r="B5" s="44" t="s">
        <v>167</v>
      </c>
      <c r="C5" s="48">
        <v>27797</v>
      </c>
      <c r="D5" s="44" t="s">
        <v>181</v>
      </c>
      <c r="E5" s="47">
        <v>44575</v>
      </c>
      <c r="F5" s="47"/>
      <c r="G5" s="44"/>
      <c r="I5" s="58" t="s">
        <v>142</v>
      </c>
    </row>
    <row r="6" spans="1:9" x14ac:dyDescent="0.25">
      <c r="A6" s="44">
        <v>1299</v>
      </c>
      <c r="B6" s="44" t="s">
        <v>168</v>
      </c>
      <c r="C6" s="48">
        <v>13459</v>
      </c>
      <c r="D6" s="44" t="s">
        <v>176</v>
      </c>
      <c r="E6" s="47">
        <v>44588</v>
      </c>
      <c r="F6" s="47"/>
      <c r="G6" s="44"/>
      <c r="I6" s="58"/>
    </row>
    <row r="7" spans="1:9" x14ac:dyDescent="0.25">
      <c r="A7" s="44">
        <v>1328</v>
      </c>
      <c r="B7" s="44" t="s">
        <v>166</v>
      </c>
      <c r="C7" s="48">
        <v>9686</v>
      </c>
      <c r="D7" s="44" t="s">
        <v>180</v>
      </c>
      <c r="E7" s="47">
        <v>44573</v>
      </c>
      <c r="F7" s="47"/>
      <c r="G7" s="44"/>
      <c r="I7" s="44"/>
    </row>
    <row r="8" spans="1:9" x14ac:dyDescent="0.25">
      <c r="A8" s="44">
        <v>1840</v>
      </c>
      <c r="B8" s="44" t="s">
        <v>169</v>
      </c>
      <c r="C8" s="48">
        <v>44366</v>
      </c>
      <c r="D8" s="44" t="s">
        <v>178</v>
      </c>
      <c r="E8" s="47">
        <v>44576</v>
      </c>
      <c r="F8" s="47"/>
      <c r="G8" s="44"/>
      <c r="I8" s="58" t="s">
        <v>143</v>
      </c>
    </row>
    <row r="9" spans="1:9" x14ac:dyDescent="0.25">
      <c r="A9" s="44">
        <v>1971</v>
      </c>
      <c r="B9" s="44" t="s">
        <v>170</v>
      </c>
      <c r="C9" s="48">
        <v>32512</v>
      </c>
      <c r="D9" s="44" t="s">
        <v>177</v>
      </c>
      <c r="E9" s="47">
        <v>44571</v>
      </c>
      <c r="F9" s="47"/>
      <c r="G9" s="44"/>
      <c r="I9" s="58"/>
    </row>
    <row r="10" spans="1:9" x14ac:dyDescent="0.25">
      <c r="A10" s="44">
        <v>1987</v>
      </c>
      <c r="B10" s="44" t="s">
        <v>171</v>
      </c>
      <c r="C10" s="48">
        <v>9607</v>
      </c>
      <c r="D10" s="44" t="s">
        <v>179</v>
      </c>
      <c r="E10" s="47">
        <v>44580</v>
      </c>
      <c r="F10" s="47"/>
      <c r="G10" s="44"/>
      <c r="I10" s="44"/>
    </row>
    <row r="11" spans="1:9" x14ac:dyDescent="0.25">
      <c r="A11" s="44">
        <v>2122</v>
      </c>
      <c r="B11" s="44" t="s">
        <v>168</v>
      </c>
      <c r="C11" s="48">
        <v>34110</v>
      </c>
      <c r="D11" s="44" t="s">
        <v>180</v>
      </c>
      <c r="E11" s="47">
        <v>44565</v>
      </c>
      <c r="F11" s="47"/>
      <c r="G11" s="44"/>
      <c r="I11" s="58" t="s">
        <v>144</v>
      </c>
    </row>
    <row r="12" spans="1:9" x14ac:dyDescent="0.25">
      <c r="A12" s="44">
        <v>2385</v>
      </c>
      <c r="B12" s="44" t="s">
        <v>164</v>
      </c>
      <c r="C12" s="48">
        <v>10787</v>
      </c>
      <c r="D12" s="44" t="s">
        <v>178</v>
      </c>
      <c r="E12" s="47">
        <v>44567</v>
      </c>
      <c r="F12" s="47"/>
      <c r="G12" s="44"/>
      <c r="I12" s="58"/>
    </row>
    <row r="13" spans="1:9" x14ac:dyDescent="0.25">
      <c r="A13" s="44">
        <v>2404</v>
      </c>
      <c r="B13" s="44" t="s">
        <v>166</v>
      </c>
      <c r="C13" s="48">
        <v>47131</v>
      </c>
      <c r="D13" s="44" t="s">
        <v>178</v>
      </c>
      <c r="E13" s="47">
        <v>44574</v>
      </c>
      <c r="F13" s="47"/>
      <c r="G13" s="44"/>
      <c r="I13" s="44"/>
    </row>
    <row r="14" spans="1:9" x14ac:dyDescent="0.25">
      <c r="A14" s="44">
        <v>2596</v>
      </c>
      <c r="B14" s="44" t="s">
        <v>166</v>
      </c>
      <c r="C14" s="48">
        <v>33389</v>
      </c>
      <c r="D14" s="44" t="s">
        <v>177</v>
      </c>
      <c r="E14" s="47">
        <v>44587</v>
      </c>
      <c r="F14" s="47"/>
      <c r="G14" s="44"/>
      <c r="I14" s="58" t="s">
        <v>145</v>
      </c>
    </row>
    <row r="15" spans="1:9" x14ac:dyDescent="0.25">
      <c r="A15" s="44">
        <v>2984</v>
      </c>
      <c r="B15" s="44" t="s">
        <v>166</v>
      </c>
      <c r="C15" s="48">
        <v>18945</v>
      </c>
      <c r="D15" s="44" t="s">
        <v>176</v>
      </c>
      <c r="E15" s="47">
        <v>44577</v>
      </c>
      <c r="F15" s="47"/>
      <c r="G15" s="44"/>
      <c r="I15" s="58"/>
    </row>
    <row r="16" spans="1:9" x14ac:dyDescent="0.25">
      <c r="A16" s="44">
        <v>3301</v>
      </c>
      <c r="B16" s="44" t="s">
        <v>168</v>
      </c>
      <c r="C16" s="48">
        <v>11503</v>
      </c>
      <c r="D16" s="44" t="s">
        <v>180</v>
      </c>
      <c r="E16" s="47">
        <v>44579</v>
      </c>
      <c r="F16" s="47"/>
      <c r="G16" s="44"/>
      <c r="I16" s="44"/>
    </row>
    <row r="17" spans="1:9" x14ac:dyDescent="0.25">
      <c r="A17" s="44">
        <v>3573</v>
      </c>
      <c r="B17" s="44" t="s">
        <v>168</v>
      </c>
      <c r="C17" s="48">
        <v>36813</v>
      </c>
      <c r="D17" s="44" t="s">
        <v>178</v>
      </c>
      <c r="E17" s="47">
        <v>44586</v>
      </c>
      <c r="F17" s="47"/>
      <c r="G17" s="44"/>
      <c r="I17" s="58" t="s">
        <v>146</v>
      </c>
    </row>
    <row r="18" spans="1:9" x14ac:dyDescent="0.25">
      <c r="A18" s="44">
        <v>3625</v>
      </c>
      <c r="B18" s="44" t="s">
        <v>169</v>
      </c>
      <c r="C18" s="48">
        <v>7964</v>
      </c>
      <c r="D18" s="44" t="s">
        <v>179</v>
      </c>
      <c r="E18" s="47">
        <v>44566</v>
      </c>
      <c r="F18" s="47"/>
      <c r="G18" s="44"/>
      <c r="I18" s="58"/>
    </row>
    <row r="19" spans="1:9" x14ac:dyDescent="0.25">
      <c r="A19" s="44">
        <v>3686</v>
      </c>
      <c r="B19" s="44" t="s">
        <v>166</v>
      </c>
      <c r="C19" s="48">
        <v>30762</v>
      </c>
      <c r="D19" s="44" t="s">
        <v>177</v>
      </c>
      <c r="E19" s="47">
        <v>44578</v>
      </c>
      <c r="F19" s="47"/>
      <c r="G19" s="44"/>
      <c r="I19" s="44"/>
    </row>
    <row r="20" spans="1:9" x14ac:dyDescent="0.25">
      <c r="A20" s="44">
        <v>3917</v>
      </c>
      <c r="B20" s="44" t="s">
        <v>164</v>
      </c>
      <c r="C20" s="48">
        <v>20019</v>
      </c>
      <c r="D20" s="44" t="s">
        <v>177</v>
      </c>
      <c r="E20" s="47">
        <v>44582</v>
      </c>
      <c r="F20" s="47"/>
      <c r="G20" s="44"/>
    </row>
    <row r="21" spans="1:9" x14ac:dyDescent="0.25">
      <c r="A21" s="44">
        <v>3987</v>
      </c>
      <c r="B21" s="44" t="s">
        <v>168</v>
      </c>
      <c r="C21" s="48">
        <v>39439</v>
      </c>
      <c r="D21" s="44" t="s">
        <v>180</v>
      </c>
      <c r="E21" s="47">
        <v>44589</v>
      </c>
      <c r="F21" s="47"/>
      <c r="G21" s="44"/>
    </row>
    <row r="22" spans="1:9" x14ac:dyDescent="0.25">
      <c r="A22" s="44">
        <v>3990</v>
      </c>
      <c r="B22" s="44" t="s">
        <v>166</v>
      </c>
      <c r="C22" s="48">
        <v>19939</v>
      </c>
      <c r="D22" s="44" t="s">
        <v>177</v>
      </c>
      <c r="E22" s="47">
        <v>44572</v>
      </c>
      <c r="F22" s="47"/>
      <c r="G22" s="44"/>
    </row>
    <row r="23" spans="1:9" x14ac:dyDescent="0.25">
      <c r="A23" s="44">
        <v>4136</v>
      </c>
      <c r="B23" s="44" t="s">
        <v>165</v>
      </c>
      <c r="C23" s="48">
        <v>12705</v>
      </c>
      <c r="D23" s="44" t="s">
        <v>178</v>
      </c>
      <c r="E23" s="47">
        <v>44583</v>
      </c>
      <c r="F23" s="47"/>
      <c r="G23" s="44"/>
    </row>
    <row r="24" spans="1:9" x14ac:dyDescent="0.25">
      <c r="A24" s="44">
        <v>4145</v>
      </c>
      <c r="B24" s="44" t="s">
        <v>166</v>
      </c>
      <c r="C24" s="48">
        <v>13867</v>
      </c>
      <c r="D24" s="44" t="s">
        <v>179</v>
      </c>
      <c r="E24" s="47">
        <v>44584</v>
      </c>
      <c r="F24" s="47"/>
      <c r="G24" s="44"/>
    </row>
    <row r="25" spans="1:9" x14ac:dyDescent="0.25">
      <c r="A25" s="44">
        <v>4465</v>
      </c>
      <c r="B25" s="44" t="s">
        <v>166</v>
      </c>
      <c r="C25" s="48">
        <v>11003</v>
      </c>
      <c r="D25" s="44" t="s">
        <v>177</v>
      </c>
      <c r="E25" s="47">
        <v>44570</v>
      </c>
      <c r="F25" s="47"/>
      <c r="G25" s="44"/>
    </row>
    <row r="26" spans="1:9" x14ac:dyDescent="0.25">
      <c r="A26" s="44">
        <v>4527</v>
      </c>
      <c r="B26" s="44" t="s">
        <v>168</v>
      </c>
      <c r="C26" s="48">
        <v>38531</v>
      </c>
      <c r="D26" s="44" t="s">
        <v>181</v>
      </c>
      <c r="E26" s="47">
        <v>44568</v>
      </c>
      <c r="F26" s="47"/>
      <c r="G26" s="44"/>
    </row>
    <row r="27" spans="1:9" x14ac:dyDescent="0.25">
      <c r="A27" s="44">
        <v>4721</v>
      </c>
      <c r="B27" s="44" t="s">
        <v>168</v>
      </c>
      <c r="C27" s="48">
        <v>35606</v>
      </c>
      <c r="D27" s="44" t="s">
        <v>180</v>
      </c>
      <c r="E27" s="47">
        <v>44569</v>
      </c>
      <c r="F27" s="47"/>
      <c r="G27" s="44"/>
    </row>
    <row r="31" spans="1:9" x14ac:dyDescent="0.25">
      <c r="E31" s="52"/>
    </row>
    <row r="32" spans="1:9" x14ac:dyDescent="0.25">
      <c r="E32" s="52"/>
      <c r="G32" s="52"/>
    </row>
    <row r="33" spans="5:7" x14ac:dyDescent="0.25">
      <c r="E33" s="52"/>
      <c r="G33" s="52"/>
    </row>
    <row r="34" spans="5:7" x14ac:dyDescent="0.25">
      <c r="E34" s="52"/>
    </row>
    <row r="35" spans="5:7" x14ac:dyDescent="0.25">
      <c r="E35" s="52"/>
    </row>
    <row r="36" spans="5:7" x14ac:dyDescent="0.25">
      <c r="E36" s="52"/>
    </row>
    <row r="37" spans="5:7" x14ac:dyDescent="0.25">
      <c r="E37" s="52"/>
    </row>
    <row r="38" spans="5:7" x14ac:dyDescent="0.25">
      <c r="E38" s="52"/>
    </row>
    <row r="39" spans="5:7" x14ac:dyDescent="0.25">
      <c r="E39" s="52"/>
    </row>
    <row r="40" spans="5:7" x14ac:dyDescent="0.25">
      <c r="E40" s="52"/>
    </row>
    <row r="41" spans="5:7" x14ac:dyDescent="0.25">
      <c r="E41" s="52"/>
    </row>
    <row r="42" spans="5:7" x14ac:dyDescent="0.25">
      <c r="E42" s="52"/>
    </row>
    <row r="43" spans="5:7" x14ac:dyDescent="0.25">
      <c r="E43" s="52"/>
    </row>
    <row r="44" spans="5:7" x14ac:dyDescent="0.25">
      <c r="E44" s="52"/>
    </row>
    <row r="45" spans="5:7" x14ac:dyDescent="0.25">
      <c r="E45" s="52"/>
    </row>
    <row r="46" spans="5:7" x14ac:dyDescent="0.25">
      <c r="E46" s="52"/>
    </row>
    <row r="47" spans="5:7" x14ac:dyDescent="0.25">
      <c r="E47" s="52"/>
    </row>
    <row r="48" spans="5:7" x14ac:dyDescent="0.25">
      <c r="E48" s="52"/>
    </row>
    <row r="49" spans="5:5" x14ac:dyDescent="0.25">
      <c r="E49" s="52"/>
    </row>
    <row r="50" spans="5:5" x14ac:dyDescent="0.25">
      <c r="E50" s="52"/>
    </row>
    <row r="51" spans="5:5" x14ac:dyDescent="0.25">
      <c r="E51" s="52"/>
    </row>
    <row r="52" spans="5:5" x14ac:dyDescent="0.25">
      <c r="E52" s="52"/>
    </row>
    <row r="53" spans="5:5" x14ac:dyDescent="0.25">
      <c r="E53" s="52"/>
    </row>
    <row r="54" spans="5:5" x14ac:dyDescent="0.25">
      <c r="E54" s="52"/>
    </row>
    <row r="55" spans="5:5" x14ac:dyDescent="0.25">
      <c r="E55" s="52"/>
    </row>
    <row r="56" spans="5:5" x14ac:dyDescent="0.25">
      <c r="E56" s="52"/>
    </row>
    <row r="57" spans="5:5" x14ac:dyDescent="0.25">
      <c r="E57" s="52"/>
    </row>
    <row r="58" spans="5:5" x14ac:dyDescent="0.25">
      <c r="E58" s="52"/>
    </row>
    <row r="59" spans="5:5" x14ac:dyDescent="0.25">
      <c r="E59" s="52"/>
    </row>
    <row r="60" spans="5:5" x14ac:dyDescent="0.25">
      <c r="E60" s="52"/>
    </row>
    <row r="61" spans="5:5" x14ac:dyDescent="0.25">
      <c r="E61" s="52"/>
    </row>
    <row r="62" spans="5:5" x14ac:dyDescent="0.25">
      <c r="E62" s="52"/>
    </row>
    <row r="63" spans="5:5" x14ac:dyDescent="0.25">
      <c r="E63" s="52"/>
    </row>
    <row r="64" spans="5:5" x14ac:dyDescent="0.25">
      <c r="E64" s="52"/>
    </row>
    <row r="65" spans="5:5" x14ac:dyDescent="0.25">
      <c r="E65" s="52"/>
    </row>
    <row r="66" spans="5:5" x14ac:dyDescent="0.25">
      <c r="E66" s="52"/>
    </row>
    <row r="67" spans="5:5" x14ac:dyDescent="0.25">
      <c r="E67" s="52"/>
    </row>
    <row r="68" spans="5:5" x14ac:dyDescent="0.25">
      <c r="E68" s="52"/>
    </row>
    <row r="69" spans="5:5" x14ac:dyDescent="0.25">
      <c r="E69" s="52"/>
    </row>
    <row r="70" spans="5:5" x14ac:dyDescent="0.25">
      <c r="E70" s="52"/>
    </row>
    <row r="71" spans="5:5" x14ac:dyDescent="0.25">
      <c r="E71" s="52"/>
    </row>
    <row r="72" spans="5:5" x14ac:dyDescent="0.25">
      <c r="E72" s="52"/>
    </row>
    <row r="73" spans="5:5" x14ac:dyDescent="0.25">
      <c r="E73" s="52"/>
    </row>
    <row r="74" spans="5:5" x14ac:dyDescent="0.25">
      <c r="E74" s="52"/>
    </row>
    <row r="75" spans="5:5" x14ac:dyDescent="0.25">
      <c r="E75" s="52"/>
    </row>
    <row r="76" spans="5:5" x14ac:dyDescent="0.25">
      <c r="E76" s="52"/>
    </row>
    <row r="77" spans="5:5" x14ac:dyDescent="0.25">
      <c r="E77" s="52"/>
    </row>
    <row r="78" spans="5:5" x14ac:dyDescent="0.25">
      <c r="E78" s="52"/>
    </row>
    <row r="79" spans="5:5" x14ac:dyDescent="0.25">
      <c r="E79" s="52"/>
    </row>
    <row r="80" spans="5:5" x14ac:dyDescent="0.25">
      <c r="E80" s="52"/>
    </row>
    <row r="81" spans="5:5" x14ac:dyDescent="0.25">
      <c r="E81" s="52"/>
    </row>
    <row r="82" spans="5:5" x14ac:dyDescent="0.25">
      <c r="E82" s="52"/>
    </row>
    <row r="83" spans="5:5" x14ac:dyDescent="0.25">
      <c r="E83" s="52"/>
    </row>
    <row r="84" spans="5:5" x14ac:dyDescent="0.25">
      <c r="E84" s="52"/>
    </row>
    <row r="85" spans="5:5" x14ac:dyDescent="0.25">
      <c r="E85" s="52"/>
    </row>
    <row r="86" spans="5:5" x14ac:dyDescent="0.25">
      <c r="E86" s="52"/>
    </row>
  </sheetData>
  <mergeCells count="6">
    <mergeCell ref="I17:I18"/>
    <mergeCell ref="I2:I3"/>
    <mergeCell ref="I5:I6"/>
    <mergeCell ref="I8:I9"/>
    <mergeCell ref="I11:I12"/>
    <mergeCell ref="I14:I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G7"/>
  <sheetViews>
    <sheetView workbookViewId="0">
      <selection activeCell="C2" sqref="C2"/>
    </sheetView>
  </sheetViews>
  <sheetFormatPr defaultRowHeight="15" x14ac:dyDescent="0.25"/>
  <cols>
    <col min="1" max="1" width="22.28515625" bestFit="1" customWidth="1"/>
    <col min="2" max="2" width="15.85546875" customWidth="1"/>
    <col min="3" max="3" width="21.140625" bestFit="1" customWidth="1"/>
    <col min="4" max="4" width="14.85546875" bestFit="1" customWidth="1"/>
    <col min="5" max="5" width="17.140625" bestFit="1" customWidth="1"/>
    <col min="6" max="6" width="15.85546875" bestFit="1" customWidth="1"/>
    <col min="7" max="7" width="17.140625" bestFit="1" customWidth="1"/>
  </cols>
  <sheetData>
    <row r="1" spans="3:7" ht="31.5" x14ac:dyDescent="0.25">
      <c r="C1" s="10" t="s">
        <v>149</v>
      </c>
      <c r="D1" s="11" t="s">
        <v>150</v>
      </c>
      <c r="E1" s="11" t="s">
        <v>151</v>
      </c>
      <c r="F1" s="11" t="s">
        <v>152</v>
      </c>
      <c r="G1" s="11" t="s">
        <v>153</v>
      </c>
    </row>
    <row r="2" spans="3:7" ht="15.75" x14ac:dyDescent="0.25">
      <c r="C2" s="12" t="s">
        <v>82</v>
      </c>
      <c r="D2" s="12">
        <v>84</v>
      </c>
      <c r="E2" s="13">
        <v>1293995</v>
      </c>
      <c r="F2" s="13">
        <v>1293995</v>
      </c>
      <c r="G2" s="14">
        <v>2420465</v>
      </c>
    </row>
    <row r="3" spans="3:7" ht="15.75" x14ac:dyDescent="0.25">
      <c r="C3" s="15" t="s">
        <v>83</v>
      </c>
      <c r="D3" s="15">
        <v>62</v>
      </c>
      <c r="E3" s="16">
        <v>348595</v>
      </c>
      <c r="F3" s="16">
        <v>338137</v>
      </c>
      <c r="G3" s="17">
        <v>416272</v>
      </c>
    </row>
    <row r="4" spans="3:7" ht="15.75" x14ac:dyDescent="0.25">
      <c r="C4" s="18" t="s">
        <v>84</v>
      </c>
      <c r="D4" s="18">
        <v>57</v>
      </c>
      <c r="E4" s="19">
        <v>580137</v>
      </c>
      <c r="F4" s="19">
        <v>458308</v>
      </c>
      <c r="G4" s="20">
        <v>627515</v>
      </c>
    </row>
    <row r="5" spans="3:7" ht="15.75" x14ac:dyDescent="0.25">
      <c r="C5" s="21" t="s">
        <v>85</v>
      </c>
      <c r="D5" s="21">
        <v>18</v>
      </c>
      <c r="E5" s="22">
        <v>72405</v>
      </c>
      <c r="F5" s="22">
        <v>66613</v>
      </c>
      <c r="G5" s="23">
        <v>75000</v>
      </c>
    </row>
    <row r="6" spans="3:7" ht="15.75" x14ac:dyDescent="0.25">
      <c r="C6" s="24" t="s">
        <v>86</v>
      </c>
      <c r="D6" s="24">
        <v>44</v>
      </c>
      <c r="E6" s="25">
        <v>342268</v>
      </c>
      <c r="F6" s="25">
        <v>328577</v>
      </c>
      <c r="G6" s="26">
        <v>1337285</v>
      </c>
    </row>
    <row r="7" spans="3:7" ht="15.75" x14ac:dyDescent="0.25">
      <c r="C7" s="27" t="s">
        <v>87</v>
      </c>
      <c r="D7" s="27">
        <v>44</v>
      </c>
      <c r="E7" s="28">
        <v>1337285</v>
      </c>
      <c r="F7" s="29">
        <v>342268</v>
      </c>
      <c r="G7" s="29">
        <v>328577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>
      <selection activeCell="E2" sqref="E2"/>
    </sheetView>
  </sheetViews>
  <sheetFormatPr defaultRowHeight="15" x14ac:dyDescent="0.25"/>
  <cols>
    <col min="1" max="1" width="22.28515625" bestFit="1" customWidth="1"/>
    <col min="2" max="2" width="15.85546875" customWidth="1"/>
    <col min="3" max="3" width="17.140625" bestFit="1" customWidth="1"/>
    <col min="4" max="4" width="27.28515625" customWidth="1"/>
    <col min="5" max="5" width="15.85546875" bestFit="1" customWidth="1"/>
  </cols>
  <sheetData>
    <row r="1" spans="1:5" ht="15.75" x14ac:dyDescent="0.25">
      <c r="A1" s="30" t="s">
        <v>149</v>
      </c>
      <c r="B1" s="31" t="s">
        <v>150</v>
      </c>
      <c r="C1" s="31" t="s">
        <v>153</v>
      </c>
      <c r="D1" s="31" t="s">
        <v>151</v>
      </c>
      <c r="E1" s="32" t="s">
        <v>152</v>
      </c>
    </row>
    <row r="2" spans="1:5" ht="15.75" x14ac:dyDescent="0.25">
      <c r="A2" s="33" t="s">
        <v>82</v>
      </c>
      <c r="B2" s="34">
        <v>84</v>
      </c>
      <c r="C2" s="35">
        <v>2420465</v>
      </c>
      <c r="D2" s="36">
        <v>1293995</v>
      </c>
      <c r="E2" s="37">
        <v>1293995</v>
      </c>
    </row>
    <row r="3" spans="1:5" ht="15.75" x14ac:dyDescent="0.25">
      <c r="A3" s="33" t="s">
        <v>83</v>
      </c>
      <c r="B3" s="34">
        <v>62</v>
      </c>
      <c r="C3" s="35">
        <v>416272</v>
      </c>
      <c r="D3" s="36">
        <v>348595</v>
      </c>
      <c r="E3" s="37">
        <v>338137</v>
      </c>
    </row>
    <row r="4" spans="1:5" ht="15.75" x14ac:dyDescent="0.25">
      <c r="A4" s="33" t="s">
        <v>84</v>
      </c>
      <c r="B4" s="34">
        <v>57</v>
      </c>
      <c r="C4" s="35">
        <v>627515</v>
      </c>
      <c r="D4" s="36">
        <v>580137</v>
      </c>
      <c r="E4" s="37">
        <v>458308</v>
      </c>
    </row>
    <row r="5" spans="1:5" ht="15.75" x14ac:dyDescent="0.25">
      <c r="A5" s="33" t="s">
        <v>87</v>
      </c>
      <c r="B5" s="34">
        <v>51</v>
      </c>
      <c r="C5" s="35">
        <v>1089359</v>
      </c>
      <c r="D5" s="36">
        <v>553393</v>
      </c>
      <c r="E5" s="37">
        <v>453782</v>
      </c>
    </row>
    <row r="6" spans="1:5" ht="15.75" x14ac:dyDescent="0.25">
      <c r="A6" s="33" t="s">
        <v>85</v>
      </c>
      <c r="B6" s="34">
        <v>12</v>
      </c>
      <c r="C6" s="35">
        <v>75000</v>
      </c>
      <c r="D6" s="36">
        <v>72405</v>
      </c>
      <c r="E6" s="37">
        <v>66613</v>
      </c>
    </row>
    <row r="7" spans="1:5" ht="16.5" thickBot="1" x14ac:dyDescent="0.3">
      <c r="A7" s="38" t="s">
        <v>86</v>
      </c>
      <c r="B7" s="39">
        <v>44</v>
      </c>
      <c r="C7" s="40">
        <v>1337285</v>
      </c>
      <c r="D7" s="41">
        <v>342268</v>
      </c>
      <c r="E7" s="42">
        <v>328577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"/>
  <sheetViews>
    <sheetView workbookViewId="0">
      <selection activeCell="A2" sqref="A2"/>
    </sheetView>
  </sheetViews>
  <sheetFormatPr defaultRowHeight="15" x14ac:dyDescent="0.25"/>
  <cols>
    <col min="1" max="1" width="22.28515625" bestFit="1" customWidth="1"/>
    <col min="2" max="2" width="15.85546875" customWidth="1"/>
    <col min="3" max="3" width="17.140625" bestFit="1" customWidth="1"/>
    <col min="4" max="4" width="27.28515625" customWidth="1"/>
    <col min="5" max="5" width="15.85546875" bestFit="1" customWidth="1"/>
  </cols>
  <sheetData>
    <row r="1" spans="1:5" ht="15.75" x14ac:dyDescent="0.25">
      <c r="A1" s="30" t="s">
        <v>149</v>
      </c>
      <c r="B1" s="31" t="s">
        <v>154</v>
      </c>
      <c r="C1" s="31" t="s">
        <v>153</v>
      </c>
      <c r="D1" s="31" t="s">
        <v>151</v>
      </c>
      <c r="E1" s="32" t="s">
        <v>152</v>
      </c>
    </row>
    <row r="2" spans="1:5" ht="15.75" x14ac:dyDescent="0.25">
      <c r="A2" s="33" t="s">
        <v>82</v>
      </c>
      <c r="B2" s="34">
        <v>84</v>
      </c>
      <c r="C2" s="35">
        <v>2420465</v>
      </c>
      <c r="D2" s="36">
        <v>1293995</v>
      </c>
      <c r="E2" s="37">
        <v>1293995</v>
      </c>
    </row>
    <row r="3" spans="1:5" ht="15.75" x14ac:dyDescent="0.25">
      <c r="A3" s="33" t="s">
        <v>83</v>
      </c>
      <c r="B3" s="34">
        <v>62</v>
      </c>
      <c r="C3" s="35">
        <v>416272</v>
      </c>
      <c r="D3" s="36">
        <v>348595</v>
      </c>
      <c r="E3" s="37">
        <v>338137</v>
      </c>
    </row>
    <row r="4" spans="1:5" ht="15.75" x14ac:dyDescent="0.25">
      <c r="A4" s="33" t="s">
        <v>84</v>
      </c>
      <c r="B4" s="34">
        <v>57</v>
      </c>
      <c r="C4" s="35">
        <v>627515</v>
      </c>
      <c r="D4" s="36">
        <v>580137</v>
      </c>
      <c r="E4" s="37">
        <v>458308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2"/>
  <sheetViews>
    <sheetView zoomScale="85" zoomScaleNormal="85" workbookViewId="0"/>
  </sheetViews>
  <sheetFormatPr defaultRowHeight="15" x14ac:dyDescent="0.25"/>
  <cols>
    <col min="2" max="2" width="9.140625" style="49"/>
    <col min="3" max="3" width="12.85546875" style="49" customWidth="1"/>
  </cols>
  <sheetData>
    <row r="1" spans="1:3" x14ac:dyDescent="0.25">
      <c r="A1" s="50">
        <f>IFERROR(C1+B1,1)</f>
        <v>0.20630999999999999</v>
      </c>
      <c r="C1" s="51">
        <v>0.20630999999999999</v>
      </c>
    </row>
    <row r="2" spans="1:3" x14ac:dyDescent="0.25">
      <c r="A2" s="50">
        <f t="shared" ref="A2:A42" si="0">IFERROR(C2+B2,1)</f>
        <v>1.0468</v>
      </c>
      <c r="C2" s="51">
        <v>1.0468</v>
      </c>
    </row>
    <row r="3" spans="1:3" x14ac:dyDescent="0.25">
      <c r="A3" s="50">
        <f t="shared" si="0"/>
        <v>2.6493000000000002</v>
      </c>
      <c r="C3" s="51">
        <v>2.6493000000000002</v>
      </c>
    </row>
    <row r="4" spans="1:3" x14ac:dyDescent="0.25">
      <c r="A4" s="50">
        <f t="shared" si="0"/>
        <v>0.14244999999999999</v>
      </c>
      <c r="C4" s="51">
        <v>0.14244999999999999</v>
      </c>
    </row>
    <row r="5" spans="1:3" x14ac:dyDescent="0.25">
      <c r="A5" s="50">
        <f t="shared" si="0"/>
        <v>0.47316999999999998</v>
      </c>
      <c r="C5" s="51">
        <v>0.47316999999999998</v>
      </c>
    </row>
    <row r="6" spans="1:3" x14ac:dyDescent="0.25">
      <c r="A6" s="50">
        <f t="shared" si="0"/>
        <v>1.6113</v>
      </c>
      <c r="C6" s="51">
        <v>1.6113</v>
      </c>
    </row>
    <row r="7" spans="1:3" x14ac:dyDescent="0.25">
      <c r="A7" s="50">
        <f t="shared" si="0"/>
        <v>1.0053000000000001</v>
      </c>
      <c r="C7" s="51">
        <v>1.0053000000000001</v>
      </c>
    </row>
    <row r="8" spans="1:3" x14ac:dyDescent="0.25">
      <c r="A8" s="50">
        <f t="shared" si="0"/>
        <v>2.0699999999999998E-3</v>
      </c>
      <c r="C8" s="51">
        <v>2.0699999999999998E-3</v>
      </c>
    </row>
    <row r="9" spans="1:3" x14ac:dyDescent="0.25">
      <c r="A9" s="50">
        <f t="shared" si="0"/>
        <v>0.16047</v>
      </c>
      <c r="C9" s="51">
        <v>0.16047</v>
      </c>
    </row>
    <row r="10" spans="1:3" x14ac:dyDescent="0.25">
      <c r="A10" s="50">
        <f t="shared" si="0"/>
        <v>5.5000000000000003E-4</v>
      </c>
      <c r="C10" s="51">
        <v>5.5000000000000003E-4</v>
      </c>
    </row>
    <row r="11" spans="1:3" x14ac:dyDescent="0.25">
      <c r="A11" s="50">
        <f t="shared" si="0"/>
        <v>5.1679999999999997E-2</v>
      </c>
      <c r="C11" s="51">
        <v>5.1679999999999997E-2</v>
      </c>
    </row>
    <row r="12" spans="1:3" x14ac:dyDescent="0.25">
      <c r="A12" s="50">
        <f t="shared" si="0"/>
        <v>0.17530000000000001</v>
      </c>
      <c r="C12" s="51">
        <v>0.17530000000000001</v>
      </c>
    </row>
    <row r="13" spans="1:3" x14ac:dyDescent="0.25">
      <c r="A13" s="50">
        <f t="shared" si="0"/>
        <v>1.3075000000000001</v>
      </c>
      <c r="C13" s="51">
        <v>1.3075000000000001</v>
      </c>
    </row>
    <row r="14" spans="1:3" x14ac:dyDescent="0.25">
      <c r="A14" s="50">
        <f t="shared" si="0"/>
        <v>0.16347</v>
      </c>
      <c r="C14" s="51">
        <v>0.16347</v>
      </c>
    </row>
    <row r="15" spans="1:3" x14ac:dyDescent="0.25">
      <c r="A15" s="50">
        <f t="shared" si="0"/>
        <v>0.12902</v>
      </c>
      <c r="C15" s="51">
        <v>0.12902</v>
      </c>
    </row>
    <row r="16" spans="1:3" x14ac:dyDescent="0.25">
      <c r="A16" s="50">
        <f t="shared" si="0"/>
        <v>4.6299999999999996E-3</v>
      </c>
      <c r="C16" s="51">
        <v>4.6299999999999996E-3</v>
      </c>
    </row>
    <row r="17" spans="1:3" x14ac:dyDescent="0.25">
      <c r="A17" s="50">
        <f t="shared" si="0"/>
        <v>1.8290000000000001E-2</v>
      </c>
      <c r="C17" s="51">
        <v>1.8290000000000001E-2</v>
      </c>
    </row>
    <row r="18" spans="1:3" x14ac:dyDescent="0.25">
      <c r="A18" s="50">
        <f t="shared" si="0"/>
        <v>1E-4</v>
      </c>
      <c r="C18" s="51">
        <v>1E-4</v>
      </c>
    </row>
    <row r="19" spans="1:3" x14ac:dyDescent="0.25">
      <c r="A19" s="50">
        <f t="shared" si="0"/>
        <v>1.2200000000000001E-2</v>
      </c>
      <c r="C19" s="51">
        <v>1.2200000000000001E-2</v>
      </c>
    </row>
    <row r="20" spans="1:3" x14ac:dyDescent="0.25">
      <c r="A20" s="50">
        <f t="shared" si="0"/>
        <v>1.4104000000000001</v>
      </c>
      <c r="C20" s="51">
        <v>1.4104000000000001</v>
      </c>
    </row>
    <row r="21" spans="1:3" x14ac:dyDescent="0.25">
      <c r="A21" s="50">
        <f t="shared" si="0"/>
        <v>1.163E-2</v>
      </c>
      <c r="C21" s="51">
        <v>1.163E-2</v>
      </c>
    </row>
    <row r="22" spans="1:3" x14ac:dyDescent="0.25">
      <c r="A22" s="50">
        <f t="shared" si="0"/>
        <v>9.2000000000000003E-4</v>
      </c>
      <c r="C22" s="51">
        <v>9.2000000000000003E-4</v>
      </c>
    </row>
    <row r="23" spans="1:3" x14ac:dyDescent="0.25">
      <c r="A23" s="50">
        <f t="shared" si="0"/>
        <v>3.5510999999999999</v>
      </c>
      <c r="C23" s="51">
        <v>3.5510999999999999</v>
      </c>
    </row>
    <row r="24" spans="1:3" x14ac:dyDescent="0.25">
      <c r="A24" s="50">
        <f t="shared" si="0"/>
        <v>0.11738</v>
      </c>
      <c r="C24" s="51">
        <v>0.11738</v>
      </c>
    </row>
    <row r="25" spans="1:3" x14ac:dyDescent="0.25">
      <c r="A25" s="50">
        <f t="shared" si="0"/>
        <v>0.32840999999999998</v>
      </c>
      <c r="C25" s="51">
        <v>0.32840999999999998</v>
      </c>
    </row>
    <row r="26" spans="1:3" x14ac:dyDescent="0.25">
      <c r="A26" s="50">
        <f t="shared" si="0"/>
        <v>7.7119999999999994E-2</v>
      </c>
      <c r="C26" s="51">
        <v>7.7119999999999994E-2</v>
      </c>
    </row>
    <row r="27" spans="1:3" x14ac:dyDescent="0.25">
      <c r="A27" s="50">
        <f t="shared" si="0"/>
        <v>0.17799000000000001</v>
      </c>
      <c r="C27" s="51">
        <v>0.17799000000000001</v>
      </c>
    </row>
    <row r="28" spans="1:3" x14ac:dyDescent="0.25">
      <c r="A28" s="50">
        <f t="shared" si="0"/>
        <v>2.5966999999999998</v>
      </c>
      <c r="C28" s="51">
        <v>2.5966999999999998</v>
      </c>
    </row>
    <row r="29" spans="1:3" x14ac:dyDescent="0.25">
      <c r="A29" s="50">
        <f t="shared" si="0"/>
        <v>0.38729999999999998</v>
      </c>
      <c r="C29" s="51">
        <v>0.38729999999999998</v>
      </c>
    </row>
    <row r="30" spans="1:3" x14ac:dyDescent="0.25">
      <c r="A30" s="50">
        <f t="shared" si="0"/>
        <v>2.4420000000000001E-2</v>
      </c>
      <c r="C30" s="51">
        <v>2.4420000000000001E-2</v>
      </c>
    </row>
    <row r="31" spans="1:3" x14ac:dyDescent="0.25">
      <c r="A31" s="50">
        <f t="shared" si="0"/>
        <v>1.031E-2</v>
      </c>
      <c r="C31" s="51">
        <v>1.031E-2</v>
      </c>
    </row>
    <row r="32" spans="1:3" x14ac:dyDescent="0.25">
      <c r="A32" s="50">
        <f t="shared" si="0"/>
        <v>0.26661000000000001</v>
      </c>
      <c r="C32" s="51">
        <v>0.26661000000000001</v>
      </c>
    </row>
    <row r="33" spans="1:3" x14ac:dyDescent="0.25">
      <c r="A33" s="50">
        <f t="shared" si="0"/>
        <v>0.82091000000000003</v>
      </c>
      <c r="C33" s="51">
        <v>0.82091000000000003</v>
      </c>
    </row>
    <row r="34" spans="1:3" x14ac:dyDescent="0.25">
      <c r="A34" s="50">
        <f>IFERROR(C34/B34,1)</f>
        <v>1</v>
      </c>
      <c r="B34" s="49" t="e">
        <f>Data!#REF!</f>
        <v>#REF!</v>
      </c>
      <c r="C34" s="51">
        <v>0.11314</v>
      </c>
    </row>
    <row r="35" spans="1:3" x14ac:dyDescent="0.25">
      <c r="A35" s="50">
        <f t="shared" si="0"/>
        <v>0.15142</v>
      </c>
      <c r="C35" s="51">
        <v>0.15142</v>
      </c>
    </row>
    <row r="36" spans="1:3" x14ac:dyDescent="0.25">
      <c r="A36" s="50">
        <f t="shared" si="0"/>
        <v>1.0778000000000001</v>
      </c>
      <c r="C36" s="51">
        <v>1.0778000000000001</v>
      </c>
    </row>
    <row r="37" spans="1:3" x14ac:dyDescent="0.25">
      <c r="A37" s="50">
        <f t="shared" si="0"/>
        <v>3.4380000000000001E-2</v>
      </c>
      <c r="C37" s="51">
        <v>3.4380000000000001E-2</v>
      </c>
    </row>
    <row r="38" spans="1:3" x14ac:dyDescent="0.25">
      <c r="A38" s="50">
        <f t="shared" si="0"/>
        <v>3.2570000000000002E-2</v>
      </c>
      <c r="C38" s="51">
        <v>3.2570000000000002E-2</v>
      </c>
    </row>
    <row r="39" spans="1:3" x14ac:dyDescent="0.25">
      <c r="A39" s="50">
        <f t="shared" si="0"/>
        <v>0.63832999999999995</v>
      </c>
      <c r="C39" s="51">
        <v>0.63832999999999995</v>
      </c>
    </row>
    <row r="40" spans="1:3" x14ac:dyDescent="0.25">
      <c r="A40" s="50">
        <f t="shared" si="0"/>
        <v>0.27221000000000001</v>
      </c>
      <c r="C40" s="51">
        <v>0.27221000000000001</v>
      </c>
    </row>
    <row r="41" spans="1:3" x14ac:dyDescent="0.25">
      <c r="A41" s="50">
        <f t="shared" si="0"/>
        <v>1</v>
      </c>
      <c r="C41" s="51">
        <v>1</v>
      </c>
    </row>
    <row r="42" spans="1:3" x14ac:dyDescent="0.25">
      <c r="A42" s="50">
        <f t="shared" si="0"/>
        <v>0.23282</v>
      </c>
      <c r="C42" s="51">
        <v>0.23282</v>
      </c>
    </row>
  </sheetData>
  <sheetProtection algorithmName="SHA-512" hashValue="hchDmFaENSnjOzMq9pMdiCoQHmDMpU76D9OEZaGoG8r63lf0iKor/waEo9rOkPpMrrxp3ZkbuErbiKLeHY3WOA==" saltValue="mBTRX+pa1S79X2oJA1Lt/A==" spinCount="100000" sheet="1" objects="1" scenarios="1" selectLockedCell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3"/>
  <sheetViews>
    <sheetView zoomScale="85" zoomScaleNormal="85" workbookViewId="0">
      <selection activeCell="C2" sqref="C2"/>
    </sheetView>
  </sheetViews>
  <sheetFormatPr defaultRowHeight="15" x14ac:dyDescent="0.25"/>
  <cols>
    <col min="1" max="1" width="20" bestFit="1" customWidth="1"/>
    <col min="2" max="2" width="29.42578125" bestFit="1" customWidth="1"/>
    <col min="3" max="3" width="32.42578125" customWidth="1"/>
  </cols>
  <sheetData>
    <row r="1" spans="1:3" ht="18.75" x14ac:dyDescent="0.3">
      <c r="A1" s="3" t="s">
        <v>155</v>
      </c>
      <c r="B1" s="3" t="s">
        <v>156</v>
      </c>
      <c r="C1" s="4" t="s">
        <v>157</v>
      </c>
    </row>
    <row r="2" spans="1:3" x14ac:dyDescent="0.25">
      <c r="A2" s="5" t="s">
        <v>0</v>
      </c>
      <c r="B2" s="6" t="s">
        <v>1</v>
      </c>
      <c r="C2" s="6"/>
    </row>
    <row r="3" spans="1:3" x14ac:dyDescent="0.25">
      <c r="A3" s="5" t="s">
        <v>2</v>
      </c>
      <c r="B3" s="6" t="s">
        <v>3</v>
      </c>
      <c r="C3" s="6"/>
    </row>
    <row r="4" spans="1:3" x14ac:dyDescent="0.25">
      <c r="A4" s="5" t="s">
        <v>4</v>
      </c>
      <c r="B4" s="6" t="s">
        <v>5</v>
      </c>
      <c r="C4" s="6"/>
    </row>
    <row r="5" spans="1:3" x14ac:dyDescent="0.25">
      <c r="A5" s="5" t="s">
        <v>6</v>
      </c>
      <c r="B5" s="6" t="s">
        <v>7</v>
      </c>
      <c r="C5" s="6"/>
    </row>
    <row r="6" spans="1:3" x14ac:dyDescent="0.25">
      <c r="A6" s="5" t="s">
        <v>8</v>
      </c>
      <c r="B6" s="6" t="s">
        <v>9</v>
      </c>
      <c r="C6" s="6"/>
    </row>
    <row r="7" spans="1:3" x14ac:dyDescent="0.25">
      <c r="A7" s="5" t="s">
        <v>10</v>
      </c>
      <c r="B7" s="6" t="s">
        <v>11</v>
      </c>
      <c r="C7" s="6"/>
    </row>
    <row r="8" spans="1:3" x14ac:dyDescent="0.25">
      <c r="A8" s="5" t="s">
        <v>12</v>
      </c>
      <c r="B8" s="6" t="s">
        <v>13</v>
      </c>
      <c r="C8" s="6"/>
    </row>
    <row r="9" spans="1:3" x14ac:dyDescent="0.25">
      <c r="A9" s="5" t="s">
        <v>14</v>
      </c>
      <c r="B9" s="6" t="s">
        <v>15</v>
      </c>
      <c r="C9" s="6"/>
    </row>
    <row r="10" spans="1:3" x14ac:dyDescent="0.25">
      <c r="A10" s="5" t="s">
        <v>16</v>
      </c>
      <c r="B10" s="6" t="s">
        <v>17</v>
      </c>
      <c r="C10" s="6"/>
    </row>
    <row r="11" spans="1:3" x14ac:dyDescent="0.25">
      <c r="A11" s="5" t="s">
        <v>18</v>
      </c>
      <c r="B11" s="6" t="s">
        <v>19</v>
      </c>
      <c r="C11" s="6"/>
    </row>
    <row r="12" spans="1:3" x14ac:dyDescent="0.25">
      <c r="A12" s="5" t="s">
        <v>20</v>
      </c>
      <c r="B12" s="6" t="s">
        <v>21</v>
      </c>
      <c r="C12" s="6"/>
    </row>
    <row r="13" spans="1:3" x14ac:dyDescent="0.25">
      <c r="A13" s="5" t="s">
        <v>22</v>
      </c>
      <c r="B13" s="6" t="s">
        <v>23</v>
      </c>
      <c r="C13" s="6"/>
    </row>
    <row r="14" spans="1:3" x14ac:dyDescent="0.25">
      <c r="A14" s="5" t="s">
        <v>24</v>
      </c>
      <c r="B14" s="6" t="s">
        <v>25</v>
      </c>
      <c r="C14" s="6"/>
    </row>
    <row r="15" spans="1:3" x14ac:dyDescent="0.25">
      <c r="A15" s="5" t="s">
        <v>26</v>
      </c>
      <c r="B15" s="6" t="s">
        <v>27</v>
      </c>
      <c r="C15" s="6"/>
    </row>
    <row r="16" spans="1:3" x14ac:dyDescent="0.25">
      <c r="A16" s="5" t="s">
        <v>28</v>
      </c>
      <c r="B16" s="6" t="s">
        <v>29</v>
      </c>
      <c r="C16" s="6"/>
    </row>
    <row r="17" spans="1:3" x14ac:dyDescent="0.25">
      <c r="A17" s="5" t="s">
        <v>30</v>
      </c>
      <c r="B17" s="6" t="s">
        <v>31</v>
      </c>
      <c r="C17" s="6"/>
    </row>
    <row r="18" spans="1:3" x14ac:dyDescent="0.25">
      <c r="A18" s="5" t="s">
        <v>32</v>
      </c>
      <c r="B18" s="6" t="s">
        <v>33</v>
      </c>
      <c r="C18" s="6"/>
    </row>
    <row r="19" spans="1:3" x14ac:dyDescent="0.25">
      <c r="A19" s="5" t="s">
        <v>34</v>
      </c>
      <c r="B19" s="6" t="s">
        <v>35</v>
      </c>
      <c r="C19" s="6"/>
    </row>
    <row r="20" spans="1:3" x14ac:dyDescent="0.25">
      <c r="A20" s="5" t="s">
        <v>36</v>
      </c>
      <c r="B20" s="6" t="s">
        <v>37</v>
      </c>
      <c r="C20" s="6"/>
    </row>
    <row r="21" spans="1:3" x14ac:dyDescent="0.25">
      <c r="A21" s="5" t="s">
        <v>38</v>
      </c>
      <c r="B21" s="6" t="s">
        <v>39</v>
      </c>
      <c r="C21" s="6"/>
    </row>
    <row r="22" spans="1:3" x14ac:dyDescent="0.25">
      <c r="A22" s="5" t="s">
        <v>40</v>
      </c>
      <c r="B22" s="6" t="s">
        <v>41</v>
      </c>
      <c r="C22" s="6"/>
    </row>
    <row r="23" spans="1:3" x14ac:dyDescent="0.25">
      <c r="A23" s="5" t="s">
        <v>42</v>
      </c>
      <c r="B23" s="6" t="s">
        <v>43</v>
      </c>
      <c r="C23" s="6"/>
    </row>
    <row r="24" spans="1:3" x14ac:dyDescent="0.25">
      <c r="A24" s="5" t="s">
        <v>44</v>
      </c>
      <c r="B24" s="6" t="s">
        <v>45</v>
      </c>
      <c r="C24" s="6"/>
    </row>
    <row r="25" spans="1:3" x14ac:dyDescent="0.25">
      <c r="A25" s="5" t="s">
        <v>46</v>
      </c>
      <c r="B25" s="6" t="s">
        <v>47</v>
      </c>
      <c r="C25" s="6"/>
    </row>
    <row r="26" spans="1:3" x14ac:dyDescent="0.25">
      <c r="A26" s="5" t="s">
        <v>48</v>
      </c>
      <c r="B26" s="6" t="s">
        <v>49</v>
      </c>
      <c r="C26" s="6"/>
    </row>
    <row r="27" spans="1:3" x14ac:dyDescent="0.25">
      <c r="A27" s="5" t="s">
        <v>50</v>
      </c>
      <c r="B27" s="6" t="s">
        <v>51</v>
      </c>
      <c r="C27" s="6"/>
    </row>
    <row r="28" spans="1:3" x14ac:dyDescent="0.25">
      <c r="A28" s="5" t="s">
        <v>52</v>
      </c>
      <c r="B28" s="6" t="s">
        <v>53</v>
      </c>
      <c r="C28" s="6"/>
    </row>
    <row r="29" spans="1:3" x14ac:dyDescent="0.25">
      <c r="A29" s="5" t="s">
        <v>54</v>
      </c>
      <c r="B29" s="6" t="s">
        <v>55</v>
      </c>
      <c r="C29" s="6"/>
    </row>
    <row r="30" spans="1:3" x14ac:dyDescent="0.25">
      <c r="A30" s="5" t="s">
        <v>56</v>
      </c>
      <c r="B30" s="6" t="s">
        <v>57</v>
      </c>
      <c r="C30" s="6"/>
    </row>
    <row r="31" spans="1:3" x14ac:dyDescent="0.25">
      <c r="A31" s="5" t="s">
        <v>58</v>
      </c>
      <c r="B31" s="6" t="s">
        <v>59</v>
      </c>
      <c r="C31" s="6"/>
    </row>
    <row r="32" spans="1:3" x14ac:dyDescent="0.25">
      <c r="A32" s="5" t="s">
        <v>60</v>
      </c>
      <c r="B32" s="6" t="s">
        <v>61</v>
      </c>
      <c r="C32" s="6"/>
    </row>
    <row r="33" spans="1:3" x14ac:dyDescent="0.25">
      <c r="A33" s="5" t="s">
        <v>62</v>
      </c>
      <c r="B33" s="6" t="s">
        <v>63</v>
      </c>
      <c r="C33" s="6"/>
    </row>
    <row r="34" spans="1:3" x14ac:dyDescent="0.25">
      <c r="A34" s="5" t="s">
        <v>64</v>
      </c>
      <c r="B34" s="6" t="s">
        <v>65</v>
      </c>
      <c r="C34" s="6"/>
    </row>
    <row r="35" spans="1:3" x14ac:dyDescent="0.25">
      <c r="A35" s="5" t="s">
        <v>138</v>
      </c>
      <c r="B35" s="6" t="s">
        <v>66</v>
      </c>
      <c r="C35" s="6"/>
    </row>
    <row r="36" spans="1:3" x14ac:dyDescent="0.25">
      <c r="A36" s="5" t="s">
        <v>67</v>
      </c>
      <c r="B36" s="6" t="s">
        <v>68</v>
      </c>
      <c r="C36" s="6"/>
    </row>
    <row r="37" spans="1:3" x14ac:dyDescent="0.25">
      <c r="A37" s="5" t="s">
        <v>69</v>
      </c>
      <c r="B37" s="6" t="s">
        <v>70</v>
      </c>
      <c r="C37" s="6"/>
    </row>
    <row r="38" spans="1:3" x14ac:dyDescent="0.25">
      <c r="A38" s="5" t="s">
        <v>71</v>
      </c>
      <c r="B38" s="6" t="s">
        <v>72</v>
      </c>
      <c r="C38" s="6"/>
    </row>
    <row r="39" spans="1:3" x14ac:dyDescent="0.25">
      <c r="A39" s="5" t="s">
        <v>73</v>
      </c>
      <c r="B39" s="6" t="s">
        <v>74</v>
      </c>
      <c r="C39" s="6"/>
    </row>
    <row r="40" spans="1:3" x14ac:dyDescent="0.25">
      <c r="A40" s="5" t="s">
        <v>75</v>
      </c>
      <c r="B40" s="6" t="s">
        <v>76</v>
      </c>
      <c r="C40" s="6"/>
    </row>
    <row r="41" spans="1:3" x14ac:dyDescent="0.25">
      <c r="A41" s="5" t="s">
        <v>77</v>
      </c>
      <c r="B41" s="6" t="s">
        <v>78</v>
      </c>
      <c r="C41" s="6"/>
    </row>
    <row r="42" spans="1:3" x14ac:dyDescent="0.25">
      <c r="A42" s="5" t="s">
        <v>79</v>
      </c>
      <c r="B42" s="6" t="s">
        <v>79</v>
      </c>
      <c r="C42" s="6"/>
    </row>
    <row r="43" spans="1:3" x14ac:dyDescent="0.25">
      <c r="A43" s="5" t="s">
        <v>80</v>
      </c>
      <c r="B43" s="6" t="s">
        <v>81</v>
      </c>
      <c r="C43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9"/>
  <sheetViews>
    <sheetView workbookViewId="0">
      <selection activeCell="B4" sqref="B4"/>
    </sheetView>
  </sheetViews>
  <sheetFormatPr defaultRowHeight="15" x14ac:dyDescent="0.25"/>
  <cols>
    <col min="1" max="1" width="9.140625" customWidth="1"/>
    <col min="2" max="2" width="57.42578125" customWidth="1"/>
  </cols>
  <sheetData>
    <row r="1" spans="1:2" ht="15" customHeight="1" x14ac:dyDescent="0.25">
      <c r="A1" t="s">
        <v>158</v>
      </c>
      <c r="B1" s="53" t="s">
        <v>158</v>
      </c>
    </row>
    <row r="2" spans="1:2" x14ac:dyDescent="0.25">
      <c r="B2" s="53"/>
    </row>
    <row r="3" spans="1:2" x14ac:dyDescent="0.25">
      <c r="B3" s="7" t="s">
        <v>159</v>
      </c>
    </row>
    <row r="4" spans="1:2" ht="28.5" x14ac:dyDescent="0.25">
      <c r="B4" s="8"/>
    </row>
    <row r="5" spans="1:2" x14ac:dyDescent="0.25">
      <c r="B5" s="7" t="s">
        <v>155</v>
      </c>
    </row>
    <row r="7" spans="1:2" x14ac:dyDescent="0.25">
      <c r="B7" s="7" t="s">
        <v>156</v>
      </c>
    </row>
    <row r="8" spans="1:2" ht="132.75" customHeight="1" x14ac:dyDescent="0.25"/>
    <row r="9" spans="1:2" ht="28.5" x14ac:dyDescent="0.25">
      <c r="B9" s="9" t="s">
        <v>160</v>
      </c>
    </row>
  </sheetData>
  <mergeCells count="1">
    <mergeCell ref="B1:B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"/>
  <sheetViews>
    <sheetView zoomScale="130" zoomScaleNormal="130" workbookViewId="0">
      <selection activeCell="A3" sqref="A3"/>
    </sheetView>
  </sheetViews>
  <sheetFormatPr defaultRowHeight="15" x14ac:dyDescent="0.25"/>
  <cols>
    <col min="1" max="2" width="22.7109375" customWidth="1"/>
    <col min="3" max="3" width="13.85546875" customWidth="1"/>
  </cols>
  <sheetData>
    <row r="1" spans="1:3" ht="18.75" x14ac:dyDescent="0.25">
      <c r="A1" s="54">
        <v>2017</v>
      </c>
      <c r="B1" s="55"/>
      <c r="C1" s="55"/>
    </row>
    <row r="2" spans="1:3" x14ac:dyDescent="0.25">
      <c r="A2" s="43" t="s">
        <v>139</v>
      </c>
      <c r="B2" s="43" t="s">
        <v>140</v>
      </c>
      <c r="C2" s="43" t="s">
        <v>141</v>
      </c>
    </row>
  </sheetData>
  <mergeCells count="1">
    <mergeCell ref="A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8"/>
  <sheetViews>
    <sheetView workbookViewId="0">
      <selection activeCell="A6" sqref="A6"/>
    </sheetView>
  </sheetViews>
  <sheetFormatPr defaultRowHeight="15" x14ac:dyDescent="0.25"/>
  <cols>
    <col min="1" max="1" width="19.42578125" bestFit="1" customWidth="1"/>
    <col min="2" max="2" width="7.42578125" bestFit="1" customWidth="1"/>
    <col min="3" max="3" width="16.28515625" bestFit="1" customWidth="1"/>
  </cols>
  <sheetData>
    <row r="1" spans="1:3" ht="18.75" x14ac:dyDescent="0.25">
      <c r="A1" s="56" t="s">
        <v>88</v>
      </c>
      <c r="B1" s="56"/>
      <c r="C1" s="57"/>
    </row>
    <row r="2" spans="1:3" x14ac:dyDescent="0.25">
      <c r="A2" s="43" t="s">
        <v>161</v>
      </c>
      <c r="B2" s="43" t="s">
        <v>182</v>
      </c>
      <c r="C2" s="43" t="s">
        <v>162</v>
      </c>
    </row>
    <row r="3" spans="1:3" x14ac:dyDescent="0.25">
      <c r="A3" s="44" t="s">
        <v>90</v>
      </c>
      <c r="B3" s="45" t="s">
        <v>91</v>
      </c>
      <c r="C3" s="44">
        <v>500</v>
      </c>
    </row>
    <row r="4" spans="1:3" x14ac:dyDescent="0.25">
      <c r="A4" s="44" t="s">
        <v>92</v>
      </c>
      <c r="B4" s="45" t="s">
        <v>93</v>
      </c>
      <c r="C4" s="44">
        <v>300</v>
      </c>
    </row>
    <row r="5" spans="1:3" x14ac:dyDescent="0.25">
      <c r="A5" s="44" t="s">
        <v>94</v>
      </c>
      <c r="B5" s="45" t="s">
        <v>95</v>
      </c>
      <c r="C5" s="44">
        <v>180</v>
      </c>
    </row>
    <row r="6" spans="1:3" x14ac:dyDescent="0.25">
      <c r="A6" s="44" t="s">
        <v>96</v>
      </c>
      <c r="B6" s="45" t="s">
        <v>97</v>
      </c>
      <c r="C6" s="44">
        <v>180</v>
      </c>
    </row>
    <row r="7" spans="1:3" x14ac:dyDescent="0.25">
      <c r="A7" s="44" t="s">
        <v>100</v>
      </c>
      <c r="B7" s="45" t="s">
        <v>101</v>
      </c>
      <c r="C7" s="44">
        <v>90</v>
      </c>
    </row>
    <row r="8" spans="1:3" x14ac:dyDescent="0.25">
      <c r="A8" s="44" t="s">
        <v>104</v>
      </c>
      <c r="B8" s="45" t="s">
        <v>105</v>
      </c>
      <c r="C8" s="44">
        <v>90</v>
      </c>
    </row>
    <row r="9" spans="1:3" x14ac:dyDescent="0.25">
      <c r="A9" s="44" t="s">
        <v>108</v>
      </c>
      <c r="B9" s="45" t="s">
        <v>109</v>
      </c>
      <c r="C9" s="44">
        <v>90</v>
      </c>
    </row>
    <row r="10" spans="1:3" x14ac:dyDescent="0.25">
      <c r="A10" s="44" t="s">
        <v>112</v>
      </c>
      <c r="B10" s="45" t="s">
        <v>113</v>
      </c>
      <c r="C10" s="44">
        <v>90</v>
      </c>
    </row>
    <row r="11" spans="1:3" x14ac:dyDescent="0.25">
      <c r="A11" s="44" t="s">
        <v>116</v>
      </c>
      <c r="B11" s="45" t="s">
        <v>117</v>
      </c>
      <c r="C11" s="44">
        <v>45</v>
      </c>
    </row>
    <row r="12" spans="1:3" x14ac:dyDescent="0.25">
      <c r="A12" s="44" t="s">
        <v>120</v>
      </c>
      <c r="B12" s="45" t="s">
        <v>121</v>
      </c>
      <c r="C12" s="44">
        <v>45</v>
      </c>
    </row>
    <row r="13" spans="1:3" x14ac:dyDescent="0.25">
      <c r="A13" s="44" t="s">
        <v>124</v>
      </c>
      <c r="B13" s="45" t="s">
        <v>125</v>
      </c>
      <c r="C13" s="44">
        <v>45</v>
      </c>
    </row>
    <row r="14" spans="1:3" x14ac:dyDescent="0.25">
      <c r="A14" s="44" t="s">
        <v>126</v>
      </c>
      <c r="B14" s="46">
        <v>97711</v>
      </c>
      <c r="C14" s="44">
        <v>45</v>
      </c>
    </row>
    <row r="15" spans="1:3" x14ac:dyDescent="0.25">
      <c r="A15" s="44" t="s">
        <v>127</v>
      </c>
      <c r="B15" s="46">
        <v>99731</v>
      </c>
      <c r="C15" s="44">
        <v>45</v>
      </c>
    </row>
    <row r="16" spans="1:3" x14ac:dyDescent="0.25">
      <c r="A16" s="44" t="s">
        <v>128</v>
      </c>
      <c r="B16" s="46">
        <v>97610</v>
      </c>
      <c r="C16" s="44">
        <v>45</v>
      </c>
    </row>
    <row r="17" spans="1:3" x14ac:dyDescent="0.25">
      <c r="A17" s="44" t="s">
        <v>129</v>
      </c>
      <c r="B17" s="46">
        <v>97509</v>
      </c>
      <c r="C17" s="44">
        <v>45</v>
      </c>
    </row>
    <row r="18" spans="1:3" x14ac:dyDescent="0.25">
      <c r="A18" s="44" t="s">
        <v>130</v>
      </c>
      <c r="B18" s="46">
        <v>97408</v>
      </c>
      <c r="C18" s="44">
        <v>45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Data</vt:lpstr>
      <vt:lpstr>Sales 1</vt:lpstr>
      <vt:lpstr>Sales 2</vt:lpstr>
      <vt:lpstr>Sales 3</vt:lpstr>
      <vt:lpstr>Coefficients</vt:lpstr>
      <vt:lpstr>Exchange</vt:lpstr>
      <vt:lpstr>Dollars</vt:lpstr>
      <vt:lpstr>Tennis</vt:lpstr>
      <vt:lpstr>1</vt:lpstr>
      <vt:lpstr>2</vt:lpstr>
      <vt:lpstr>Loans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Grgić</dc:creator>
  <cp:lastModifiedBy>Domagoj</cp:lastModifiedBy>
  <cp:lastPrinted>2022-02-17T19:02:09Z</cp:lastPrinted>
  <dcterms:created xsi:type="dcterms:W3CDTF">2018-02-09T06:57:39Z</dcterms:created>
  <dcterms:modified xsi:type="dcterms:W3CDTF">2022-02-17T20:32:34Z</dcterms:modified>
</cp:coreProperties>
</file>